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GATA.DOM02962A\Desktop\"/>
    </mc:Choice>
  </mc:AlternateContent>
  <bookViews>
    <workbookView xWindow="0" yWindow="0" windowWidth="9630" windowHeight="6915"/>
  </bookViews>
  <sheets>
    <sheet name="別紙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16" i="1"/>
  <c r="J10" i="1"/>
  <c r="J57" i="1" l="1"/>
  <c r="J58" i="1" s="1"/>
  <c r="J33" i="1"/>
  <c r="J34" i="1"/>
  <c r="J35" i="1"/>
  <c r="J36" i="1"/>
  <c r="J37" i="1"/>
  <c r="J32" i="1"/>
  <c r="J21" i="1"/>
  <c r="J28" i="1"/>
  <c r="J27" i="1"/>
  <c r="J23" i="1"/>
  <c r="J24" i="1"/>
  <c r="J25" i="1"/>
  <c r="J22" i="1"/>
  <c r="J29" i="1" l="1"/>
  <c r="J41" i="1"/>
  <c r="J26" i="1"/>
  <c r="J42" i="1" s="1"/>
  <c r="J43" i="1" s="1"/>
  <c r="J59" i="1" s="1"/>
</calcChain>
</file>

<file path=xl/sharedStrings.xml><?xml version="1.0" encoding="utf-8"?>
<sst xmlns="http://schemas.openxmlformats.org/spreadsheetml/2006/main" count="190" uniqueCount="91">
  <si>
    <t>別紙４</t>
  </si>
  <si>
    <t>財産目録</t>
  </si>
  <si>
    <t>平成30年 3月31日現在</t>
  </si>
  <si>
    <t>(単位:円)</t>
  </si>
  <si>
    <t>貸借対照表科目</t>
  </si>
  <si>
    <t>場所･物量等</t>
  </si>
  <si>
    <t>取得年度</t>
  </si>
  <si>
    <t>使用目的等</t>
  </si>
  <si>
    <t>取得価額</t>
  </si>
  <si>
    <t>減価償却累計額</t>
  </si>
  <si>
    <t>貸借対照表価額</t>
  </si>
  <si>
    <t>―</t>
  </si>
  <si>
    <t>Ⅰ　資産の部</t>
  </si>
  <si>
    <t/>
  </si>
  <si>
    <t>1 流動資産</t>
  </si>
  <si>
    <t>現金預金</t>
  </si>
  <si>
    <t>現金</t>
  </si>
  <si>
    <t>普通預金</t>
  </si>
  <si>
    <t>事業未収金</t>
  </si>
  <si>
    <t>前払費用</t>
  </si>
  <si>
    <t>流動資産合計</t>
  </si>
  <si>
    <t>2 固定資産</t>
  </si>
  <si>
    <t>(1) 基本財産</t>
  </si>
  <si>
    <t>土地</t>
  </si>
  <si>
    <t>建物</t>
  </si>
  <si>
    <t>建物附属設備</t>
  </si>
  <si>
    <t>基本財産合計</t>
  </si>
  <si>
    <t>(2) その他の固定資産</t>
  </si>
  <si>
    <t>構築物</t>
  </si>
  <si>
    <t>車輌運搬具</t>
  </si>
  <si>
    <t>器具及び備品</t>
  </si>
  <si>
    <t>有形リース資産</t>
  </si>
  <si>
    <t>権利</t>
  </si>
  <si>
    <t>退職給付引当資産</t>
  </si>
  <si>
    <t>施設整備等積立資産</t>
  </si>
  <si>
    <t>その他の固定資産</t>
  </si>
  <si>
    <t>その他の固定資産合計</t>
  </si>
  <si>
    <t>固定資産合計</t>
  </si>
  <si>
    <t>資産合計</t>
  </si>
  <si>
    <t>Ⅱ　負債の部</t>
  </si>
  <si>
    <t>1 流動負債</t>
  </si>
  <si>
    <t>事業未払金</t>
  </si>
  <si>
    <t>１年以内返済予定設備資金借入金</t>
  </si>
  <si>
    <t>１年以内返済予定リース債務</t>
  </si>
  <si>
    <t>預り金</t>
  </si>
  <si>
    <t>職員預り金</t>
  </si>
  <si>
    <t>賞与引当金</t>
  </si>
  <si>
    <t>流動負債合計</t>
  </si>
  <si>
    <t>2 固定負債</t>
  </si>
  <si>
    <t>設備資金借入金</t>
  </si>
  <si>
    <t>リース債務</t>
  </si>
  <si>
    <t>退職給付引当金</t>
  </si>
  <si>
    <t>固定負債合計</t>
  </si>
  <si>
    <t>負債合計</t>
  </si>
  <si>
    <t>差引純資産</t>
  </si>
  <si>
    <t>群馬銀行 前橋支店</t>
    <phoneticPr fontId="2"/>
  </si>
  <si>
    <t>運転資金として</t>
    <rPh sb="0" eb="2">
      <t>ウンテン</t>
    </rPh>
    <rPh sb="2" eb="4">
      <t>シキン</t>
    </rPh>
    <phoneticPr fontId="2"/>
  </si>
  <si>
    <t>群馬県国民健康保険団体連合会</t>
    <rPh sb="0" eb="3">
      <t>グンマケン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2"/>
  </si>
  <si>
    <t>介護報酬他</t>
    <rPh sb="0" eb="2">
      <t>カイゴ</t>
    </rPh>
    <rPh sb="2" eb="4">
      <t>ホウシュウ</t>
    </rPh>
    <rPh sb="4" eb="5">
      <t>ホカ</t>
    </rPh>
    <phoneticPr fontId="2"/>
  </si>
  <si>
    <t>あいおいニッセイ同和損害保険</t>
    <rPh sb="8" eb="14">
      <t>ドウワソンガイホケン</t>
    </rPh>
    <phoneticPr fontId="2"/>
  </si>
  <si>
    <t>火災保険料</t>
    <rPh sb="0" eb="2">
      <t>カサイ</t>
    </rPh>
    <rPh sb="2" eb="5">
      <t>ホケンリョウ</t>
    </rPh>
    <phoneticPr fontId="2"/>
  </si>
  <si>
    <t>(前橋老人ホーム)群馬県前橋市日吉町2－20－14</t>
    <rPh sb="1" eb="5">
      <t>マエバシロウジン</t>
    </rPh>
    <rPh sb="9" eb="12">
      <t>グンマケン</t>
    </rPh>
    <rPh sb="12" eb="15">
      <t>マエバシシ</t>
    </rPh>
    <rPh sb="15" eb="18">
      <t>ヒヨシマチ</t>
    </rPh>
    <phoneticPr fontId="2"/>
  </si>
  <si>
    <t>(恵風園)群馬県前橋市日吉町2－20－14</t>
    <rPh sb="1" eb="3">
      <t>ケイフウ</t>
    </rPh>
    <rPh sb="3" eb="4">
      <t>エン</t>
    </rPh>
    <rPh sb="5" eb="8">
      <t>グンマケン</t>
    </rPh>
    <rPh sb="8" eb="11">
      <t>マエバシシ</t>
    </rPh>
    <rPh sb="11" eb="14">
      <t>ヒヨシマチ</t>
    </rPh>
    <phoneticPr fontId="2"/>
  </si>
  <si>
    <t>第1種社会福祉事業である特別養護老人ホーム恵風園で使用する。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トクベツ</t>
    </rPh>
    <rPh sb="14" eb="16">
      <t>ヨウゴ</t>
    </rPh>
    <rPh sb="16" eb="18">
      <t>ロウジン</t>
    </rPh>
    <rPh sb="21" eb="23">
      <t>ケイフウ</t>
    </rPh>
    <rPh sb="23" eb="24">
      <t>エン</t>
    </rPh>
    <rPh sb="25" eb="27">
      <t>シヨウ</t>
    </rPh>
    <phoneticPr fontId="2"/>
  </si>
  <si>
    <t>小計</t>
    <rPh sb="0" eb="2">
      <t>ショウケイ</t>
    </rPh>
    <phoneticPr fontId="2"/>
  </si>
  <si>
    <t>2002年度</t>
    <rPh sb="4" eb="6">
      <t>ネンド</t>
    </rPh>
    <phoneticPr fontId="2"/>
  </si>
  <si>
    <t>1987年度</t>
    <rPh sb="4" eb="5">
      <t>ネン</t>
    </rPh>
    <rPh sb="5" eb="6">
      <t>ド</t>
    </rPh>
    <phoneticPr fontId="2"/>
  </si>
  <si>
    <t>2006年度</t>
    <rPh sb="4" eb="5">
      <t>ネン</t>
    </rPh>
    <rPh sb="5" eb="6">
      <t>ド</t>
    </rPh>
    <phoneticPr fontId="2"/>
  </si>
  <si>
    <t>1980年度</t>
    <rPh sb="4" eb="5">
      <t>ネン</t>
    </rPh>
    <rPh sb="5" eb="6">
      <t>ド</t>
    </rPh>
    <phoneticPr fontId="2"/>
  </si>
  <si>
    <t>1987年度</t>
    <rPh sb="4" eb="6">
      <t>ネンド</t>
    </rPh>
    <phoneticPr fontId="2"/>
  </si>
  <si>
    <t>群馬銀行 前橋支店</t>
    <phoneticPr fontId="2"/>
  </si>
  <si>
    <t>記念碑　他1件</t>
    <rPh sb="0" eb="3">
      <t>キネンヒ</t>
    </rPh>
    <rPh sb="4" eb="5">
      <t>ホカ</t>
    </rPh>
    <rPh sb="6" eb="7">
      <t>ケン</t>
    </rPh>
    <phoneticPr fontId="2"/>
  </si>
  <si>
    <t>公用車／リフト車　他10件</t>
    <rPh sb="0" eb="3">
      <t>コウヨウシャ</t>
    </rPh>
    <rPh sb="7" eb="8">
      <t>シャ</t>
    </rPh>
    <rPh sb="9" eb="10">
      <t>ホカ</t>
    </rPh>
    <rPh sb="12" eb="13">
      <t>ケン</t>
    </rPh>
    <phoneticPr fontId="2"/>
  </si>
  <si>
    <t>三月人形　他153件</t>
    <rPh sb="0" eb="2">
      <t>サンガツ</t>
    </rPh>
    <rPh sb="2" eb="4">
      <t>ニンギョウ</t>
    </rPh>
    <rPh sb="5" eb="6">
      <t>ホカ</t>
    </rPh>
    <rPh sb="9" eb="10">
      <t>ケン</t>
    </rPh>
    <phoneticPr fontId="2"/>
  </si>
  <si>
    <t>サーバー</t>
    <phoneticPr fontId="2"/>
  </si>
  <si>
    <t>電話加入権</t>
    <rPh sb="0" eb="2">
      <t>デンワ</t>
    </rPh>
    <rPh sb="2" eb="5">
      <t>カニュウケン</t>
    </rPh>
    <phoneticPr fontId="2"/>
  </si>
  <si>
    <t>群馬県社会福祉協議会</t>
    <rPh sb="0" eb="3">
      <t>グンマケン</t>
    </rPh>
    <rPh sb="3" eb="5">
      <t>シャカイ</t>
    </rPh>
    <rPh sb="5" eb="7">
      <t>フクシ</t>
    </rPh>
    <rPh sb="7" eb="10">
      <t>キョウギカイ</t>
    </rPh>
    <phoneticPr fontId="2"/>
  </si>
  <si>
    <t>群馬銀行　前橋支店</t>
    <rPh sb="0" eb="2">
      <t>グンマ</t>
    </rPh>
    <rPh sb="2" eb="4">
      <t>ギンコウ</t>
    </rPh>
    <rPh sb="5" eb="7">
      <t>マエバシ</t>
    </rPh>
    <rPh sb="7" eb="9">
      <t>シテン</t>
    </rPh>
    <phoneticPr fontId="2"/>
  </si>
  <si>
    <t>自動車リサイクル預託金　トッポ1960　他11件</t>
    <rPh sb="0" eb="3">
      <t>ジドウシャ</t>
    </rPh>
    <rPh sb="8" eb="11">
      <t>ヨタクキン</t>
    </rPh>
    <rPh sb="20" eb="21">
      <t>ホカ</t>
    </rPh>
    <rPh sb="23" eb="24">
      <t>ケン</t>
    </rPh>
    <phoneticPr fontId="2"/>
  </si>
  <si>
    <t>特別養護老人ホーム恵風園に供する</t>
    <rPh sb="0" eb="2">
      <t>トクベツ</t>
    </rPh>
    <rPh sb="2" eb="4">
      <t>ヨウゴ</t>
    </rPh>
    <rPh sb="4" eb="6">
      <t>ロウジン</t>
    </rPh>
    <rPh sb="9" eb="12">
      <t>ケイフウエン</t>
    </rPh>
    <rPh sb="13" eb="14">
      <t>キョウ</t>
    </rPh>
    <phoneticPr fontId="2"/>
  </si>
  <si>
    <t>第1種社会福祉事業である養護老人ホーム前橋老人ホームで使用する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ヨウゴ</t>
    </rPh>
    <rPh sb="14" eb="16">
      <t>ロウジン</t>
    </rPh>
    <rPh sb="19" eb="21">
      <t>マエバシ</t>
    </rPh>
    <rPh sb="21" eb="23">
      <t>ロウジン</t>
    </rPh>
    <rPh sb="27" eb="29">
      <t>シヨウ</t>
    </rPh>
    <phoneticPr fontId="2"/>
  </si>
  <si>
    <t>第1種社会福祉事業である特別養護老人ホーム恵風園で使用する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2" eb="14">
      <t>トクベツ</t>
    </rPh>
    <rPh sb="14" eb="16">
      <t>ヨウゴ</t>
    </rPh>
    <rPh sb="16" eb="18">
      <t>ロウジン</t>
    </rPh>
    <rPh sb="21" eb="23">
      <t>ケイフウ</t>
    </rPh>
    <rPh sb="23" eb="24">
      <t>エン</t>
    </rPh>
    <rPh sb="25" eb="27">
      <t>シヨウ</t>
    </rPh>
    <phoneticPr fontId="2"/>
  </si>
  <si>
    <t>ソフトウェア</t>
    <phoneticPr fontId="2"/>
  </si>
  <si>
    <t>ほのぼの介護ソフト　他3件</t>
    <rPh sb="4" eb="6">
      <t>カイゴ</t>
    </rPh>
    <rPh sb="10" eb="11">
      <t>ホカ</t>
    </rPh>
    <rPh sb="12" eb="13">
      <t>ケン</t>
    </rPh>
    <phoneticPr fontId="2"/>
  </si>
  <si>
    <t>退職共済制度負担金</t>
    <rPh sb="0" eb="2">
      <t>タイショク</t>
    </rPh>
    <rPh sb="2" eb="4">
      <t>キョウサイ</t>
    </rPh>
    <rPh sb="4" eb="6">
      <t>セイド</t>
    </rPh>
    <rPh sb="6" eb="9">
      <t>フタンキン</t>
    </rPh>
    <phoneticPr fontId="2"/>
  </si>
  <si>
    <t>将来における施設整備の目的のために積立てている預金</t>
    <rPh sb="0" eb="2">
      <t>ショウライ</t>
    </rPh>
    <rPh sb="6" eb="10">
      <t>シセツセイビ</t>
    </rPh>
    <rPh sb="11" eb="13">
      <t>モクテキ</t>
    </rPh>
    <rPh sb="17" eb="19">
      <t>ツミタ</t>
    </rPh>
    <rPh sb="23" eb="25">
      <t>ヨキン</t>
    </rPh>
    <phoneticPr fontId="2"/>
  </si>
  <si>
    <t>日本エンゼル他</t>
    <rPh sb="0" eb="2">
      <t>ニホン</t>
    </rPh>
    <rPh sb="6" eb="7">
      <t>ホカ</t>
    </rPh>
    <phoneticPr fontId="2"/>
  </si>
  <si>
    <t>独立行政法人福祉医療機構</t>
    <rPh sb="0" eb="12">
      <t>ドクリツギョウセイホウジンフクシイリョウキコウ</t>
    </rPh>
    <phoneticPr fontId="2"/>
  </si>
  <si>
    <t>リコーリース</t>
    <phoneticPr fontId="2"/>
  </si>
  <si>
    <t>職員</t>
    <rPh sb="0" eb="2">
      <t>ショクイン</t>
    </rPh>
    <phoneticPr fontId="2"/>
  </si>
  <si>
    <t xml:space="preserve"> 　定期預金</t>
    <rPh sb="2" eb="4">
      <t>テイキ</t>
    </rPh>
    <rPh sb="4" eb="6">
      <t>ヨキン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</si>
</sst>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38" fontId="3" fillId="0" borderId="1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 wrapText="1"/>
    </xf>
    <xf numFmtId="38" fontId="3" fillId="0" borderId="3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38" fontId="3" fillId="0" borderId="13" xfId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="90" zoomScaleNormal="90" workbookViewId="0">
      <selection activeCell="J43" sqref="J43"/>
    </sheetView>
  </sheetViews>
  <sheetFormatPr defaultRowHeight="13.5" x14ac:dyDescent="0.15"/>
  <cols>
    <col min="1" max="3" width="2.625" customWidth="1"/>
    <col min="4" max="5" width="30.625" customWidth="1"/>
    <col min="6" max="6" width="9.625" customWidth="1"/>
    <col min="7" max="7" width="30.625" customWidth="1"/>
    <col min="8" max="10" width="19.625" customWidth="1"/>
  </cols>
  <sheetData>
    <row r="1" spans="1:10" x14ac:dyDescent="0.15">
      <c r="J1" s="1" t="s">
        <v>0</v>
      </c>
    </row>
    <row r="2" spans="1:10" x14ac:dyDescent="0.1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x14ac:dyDescent="0.1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x14ac:dyDescent="0.15">
      <c r="J5" s="1" t="s">
        <v>3</v>
      </c>
    </row>
    <row r="6" spans="1:10" x14ac:dyDescent="0.15">
      <c r="A6" s="37" t="s">
        <v>4</v>
      </c>
      <c r="B6" s="38"/>
      <c r="C6" s="38"/>
      <c r="D6" s="39"/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3" t="s">
        <v>10</v>
      </c>
    </row>
    <row r="7" spans="1:10" x14ac:dyDescent="0.15">
      <c r="A7" s="40"/>
      <c r="B7" s="41"/>
      <c r="C7" s="41"/>
      <c r="D7" s="42"/>
      <c r="E7" s="44"/>
      <c r="F7" s="44"/>
      <c r="G7" s="44"/>
      <c r="H7" s="44"/>
      <c r="I7" s="44"/>
      <c r="J7" s="44"/>
    </row>
    <row r="8" spans="1:10" x14ac:dyDescent="0.15">
      <c r="A8" s="35" t="s">
        <v>12</v>
      </c>
      <c r="B8" s="28"/>
      <c r="C8" s="28"/>
      <c r="D8" s="28"/>
      <c r="E8" s="29"/>
      <c r="F8" s="28"/>
      <c r="G8" s="29"/>
      <c r="H8" s="28"/>
      <c r="I8" s="28"/>
      <c r="J8" s="30"/>
    </row>
    <row r="9" spans="1:10" x14ac:dyDescent="0.15">
      <c r="A9" s="4"/>
      <c r="B9" s="28" t="s">
        <v>14</v>
      </c>
      <c r="C9" s="28"/>
      <c r="D9" s="28"/>
      <c r="E9" s="29"/>
      <c r="F9" s="28"/>
      <c r="G9" s="29"/>
      <c r="H9" s="28"/>
      <c r="I9" s="28"/>
      <c r="J9" s="30"/>
    </row>
    <row r="10" spans="1:10" x14ac:dyDescent="0.15">
      <c r="A10" s="2"/>
      <c r="B10" s="5"/>
      <c r="C10" s="5" t="s">
        <v>15</v>
      </c>
      <c r="D10" s="5"/>
      <c r="E10" s="8" t="s">
        <v>13</v>
      </c>
      <c r="F10" s="2" t="s">
        <v>11</v>
      </c>
      <c r="G10" s="8" t="s">
        <v>13</v>
      </c>
      <c r="H10" s="2" t="s">
        <v>11</v>
      </c>
      <c r="I10" s="2" t="s">
        <v>11</v>
      </c>
      <c r="J10" s="7">
        <f>SUM(J11:J13)</f>
        <v>200057486</v>
      </c>
    </row>
    <row r="11" spans="1:10" x14ac:dyDescent="0.15">
      <c r="A11" s="2"/>
      <c r="B11" s="5"/>
      <c r="C11" s="5"/>
      <c r="D11" s="5" t="s">
        <v>16</v>
      </c>
      <c r="E11" s="8" t="s">
        <v>13</v>
      </c>
      <c r="F11" s="2" t="s">
        <v>11</v>
      </c>
      <c r="G11" s="8" t="s">
        <v>56</v>
      </c>
      <c r="H11" s="2" t="s">
        <v>11</v>
      </c>
      <c r="I11" s="2" t="s">
        <v>11</v>
      </c>
      <c r="J11" s="7">
        <v>94927</v>
      </c>
    </row>
    <row r="12" spans="1:10" x14ac:dyDescent="0.15">
      <c r="A12" s="2"/>
      <c r="B12" s="5"/>
      <c r="C12" s="5"/>
      <c r="D12" s="5" t="s">
        <v>17</v>
      </c>
      <c r="E12" s="8" t="s">
        <v>55</v>
      </c>
      <c r="F12" s="2" t="s">
        <v>11</v>
      </c>
      <c r="G12" s="14" t="s">
        <v>56</v>
      </c>
      <c r="H12" s="2" t="s">
        <v>11</v>
      </c>
      <c r="I12" s="2" t="s">
        <v>11</v>
      </c>
      <c r="J12" s="7">
        <v>199862559</v>
      </c>
    </row>
    <row r="13" spans="1:10" x14ac:dyDescent="0.15">
      <c r="A13" s="2"/>
      <c r="B13" s="5"/>
      <c r="C13" s="5" t="s">
        <v>90</v>
      </c>
      <c r="D13" s="18"/>
      <c r="E13" s="15" t="s">
        <v>70</v>
      </c>
      <c r="F13" s="24" t="s">
        <v>11</v>
      </c>
      <c r="G13" s="27"/>
      <c r="H13" s="2" t="s">
        <v>11</v>
      </c>
      <c r="I13" s="24" t="s">
        <v>11</v>
      </c>
      <c r="J13" s="7">
        <v>100000</v>
      </c>
    </row>
    <row r="14" spans="1:10" ht="14.25" customHeight="1" x14ac:dyDescent="0.15">
      <c r="A14" s="2"/>
      <c r="B14" s="5"/>
      <c r="C14" s="5" t="s">
        <v>18</v>
      </c>
      <c r="D14" s="18"/>
      <c r="E14" s="8" t="s">
        <v>57</v>
      </c>
      <c r="F14" s="24" t="s">
        <v>11</v>
      </c>
      <c r="G14" s="14" t="s">
        <v>58</v>
      </c>
      <c r="H14" s="2" t="s">
        <v>11</v>
      </c>
      <c r="I14" s="24" t="s">
        <v>11</v>
      </c>
      <c r="J14" s="7">
        <v>72137110</v>
      </c>
    </row>
    <row r="15" spans="1:10" x14ac:dyDescent="0.15">
      <c r="A15" s="2"/>
      <c r="B15" s="5"/>
      <c r="C15" s="5" t="s">
        <v>19</v>
      </c>
      <c r="D15" s="5"/>
      <c r="E15" s="8" t="s">
        <v>59</v>
      </c>
      <c r="F15" s="2" t="s">
        <v>11</v>
      </c>
      <c r="G15" s="8" t="s">
        <v>60</v>
      </c>
      <c r="H15" s="2" t="s">
        <v>11</v>
      </c>
      <c r="I15" s="2" t="s">
        <v>11</v>
      </c>
      <c r="J15" s="7">
        <v>541800</v>
      </c>
    </row>
    <row r="16" spans="1:10" x14ac:dyDescent="0.15">
      <c r="A16" s="31" t="s">
        <v>20</v>
      </c>
      <c r="B16" s="32"/>
      <c r="C16" s="32"/>
      <c r="D16" s="32"/>
      <c r="E16" s="33"/>
      <c r="F16" s="32"/>
      <c r="G16" s="33"/>
      <c r="H16" s="32"/>
      <c r="I16" s="34"/>
      <c r="J16" s="6">
        <f>SUM(J11:J15)</f>
        <v>272736396</v>
      </c>
    </row>
    <row r="17" spans="1:10" x14ac:dyDescent="0.15">
      <c r="A17" s="4"/>
      <c r="B17" s="28" t="s">
        <v>21</v>
      </c>
      <c r="C17" s="28"/>
      <c r="D17" s="28"/>
      <c r="E17" s="29"/>
      <c r="F17" s="28"/>
      <c r="G17" s="29"/>
      <c r="H17" s="28"/>
      <c r="I17" s="28"/>
      <c r="J17" s="30"/>
    </row>
    <row r="18" spans="1:10" x14ac:dyDescent="0.15">
      <c r="A18" s="4"/>
      <c r="B18" s="28" t="s">
        <v>22</v>
      </c>
      <c r="C18" s="28"/>
      <c r="D18" s="28"/>
      <c r="E18" s="29"/>
      <c r="F18" s="28"/>
      <c r="G18" s="29"/>
      <c r="H18" s="28"/>
      <c r="I18" s="28"/>
      <c r="J18" s="30"/>
    </row>
    <row r="19" spans="1:10" ht="40.5" x14ac:dyDescent="0.15">
      <c r="A19" s="2"/>
      <c r="B19" s="5"/>
      <c r="C19" s="5" t="s">
        <v>23</v>
      </c>
      <c r="D19" s="5"/>
      <c r="E19" s="8" t="s">
        <v>61</v>
      </c>
      <c r="F19" s="2" t="s">
        <v>11</v>
      </c>
      <c r="G19" s="8" t="s">
        <v>80</v>
      </c>
      <c r="H19" s="2" t="s">
        <v>11</v>
      </c>
      <c r="I19" s="2" t="s">
        <v>11</v>
      </c>
      <c r="J19" s="7">
        <v>31676129</v>
      </c>
    </row>
    <row r="20" spans="1:10" ht="27" x14ac:dyDescent="0.15">
      <c r="A20" s="2"/>
      <c r="B20" s="5"/>
      <c r="C20" s="5"/>
      <c r="D20" s="5"/>
      <c r="E20" s="11" t="s">
        <v>62</v>
      </c>
      <c r="F20" s="2"/>
      <c r="G20" s="8" t="s">
        <v>63</v>
      </c>
      <c r="H20" s="12" t="s">
        <v>11</v>
      </c>
      <c r="I20" s="12" t="s">
        <v>11</v>
      </c>
      <c r="J20" s="7">
        <v>31655951</v>
      </c>
    </row>
    <row r="21" spans="1:10" x14ac:dyDescent="0.15">
      <c r="A21" s="2"/>
      <c r="B21" s="5"/>
      <c r="C21" s="5"/>
      <c r="D21" s="5"/>
      <c r="E21" s="8"/>
      <c r="F21" s="3"/>
      <c r="G21" s="9" t="s">
        <v>64</v>
      </c>
      <c r="H21" s="3"/>
      <c r="I21" s="13"/>
      <c r="J21" s="6">
        <f>SUM(J19:J20)</f>
        <v>63332080</v>
      </c>
    </row>
    <row r="22" spans="1:10" ht="40.5" x14ac:dyDescent="0.15">
      <c r="A22" s="2"/>
      <c r="B22" s="5"/>
      <c r="C22" s="5" t="s">
        <v>24</v>
      </c>
      <c r="D22" s="5"/>
      <c r="E22" s="10" t="s">
        <v>61</v>
      </c>
      <c r="F22" s="2" t="s">
        <v>68</v>
      </c>
      <c r="G22" s="8" t="s">
        <v>80</v>
      </c>
      <c r="H22" s="16">
        <v>267401387</v>
      </c>
      <c r="I22" s="17">
        <v>235074679</v>
      </c>
      <c r="J22" s="7">
        <f>H22-I22</f>
        <v>32326708</v>
      </c>
    </row>
    <row r="23" spans="1:10" ht="40.5" x14ac:dyDescent="0.15">
      <c r="A23" s="2"/>
      <c r="B23" s="5"/>
      <c r="C23" s="5"/>
      <c r="D23" s="5"/>
      <c r="E23" s="14" t="s">
        <v>61</v>
      </c>
      <c r="F23" s="2" t="s">
        <v>67</v>
      </c>
      <c r="G23" s="8" t="s">
        <v>80</v>
      </c>
      <c r="H23" s="16">
        <v>243260344</v>
      </c>
      <c r="I23" s="23">
        <v>98396947</v>
      </c>
      <c r="J23" s="7">
        <f t="shared" ref="J23:J25" si="0">H23-I23</f>
        <v>144863397</v>
      </c>
    </row>
    <row r="24" spans="1:10" ht="27" x14ac:dyDescent="0.15">
      <c r="A24" s="2"/>
      <c r="B24" s="5"/>
      <c r="C24" s="5"/>
      <c r="D24" s="5"/>
      <c r="E24" s="14" t="s">
        <v>62</v>
      </c>
      <c r="F24" s="2" t="s">
        <v>66</v>
      </c>
      <c r="G24" s="8" t="s">
        <v>81</v>
      </c>
      <c r="H24" s="16">
        <v>209837871</v>
      </c>
      <c r="I24" s="23">
        <v>184473262</v>
      </c>
      <c r="J24" s="7">
        <f t="shared" si="0"/>
        <v>25364609</v>
      </c>
    </row>
    <row r="25" spans="1:10" ht="27" x14ac:dyDescent="0.15">
      <c r="A25" s="2"/>
      <c r="B25" s="5"/>
      <c r="C25" s="5"/>
      <c r="D25" s="5"/>
      <c r="E25" s="11" t="s">
        <v>62</v>
      </c>
      <c r="F25" s="2" t="s">
        <v>65</v>
      </c>
      <c r="G25" s="8" t="s">
        <v>81</v>
      </c>
      <c r="H25" s="16">
        <v>383734997</v>
      </c>
      <c r="I25" s="25">
        <v>172245737</v>
      </c>
      <c r="J25" s="7">
        <f t="shared" si="0"/>
        <v>211489260</v>
      </c>
    </row>
    <row r="26" spans="1:10" x14ac:dyDescent="0.15">
      <c r="A26" s="2"/>
      <c r="B26" s="5"/>
      <c r="C26" s="5"/>
      <c r="D26" s="5"/>
      <c r="E26" s="19"/>
      <c r="F26" s="3"/>
      <c r="G26" s="9" t="s">
        <v>64</v>
      </c>
      <c r="H26" s="20"/>
      <c r="I26" s="21"/>
      <c r="J26" s="6">
        <f>SUM(J22:J25)</f>
        <v>414043974</v>
      </c>
    </row>
    <row r="27" spans="1:10" ht="40.5" x14ac:dyDescent="0.15">
      <c r="A27" s="2"/>
      <c r="B27" s="5"/>
      <c r="C27" s="5" t="s">
        <v>25</v>
      </c>
      <c r="D27" s="5"/>
      <c r="E27" s="10" t="s">
        <v>61</v>
      </c>
      <c r="F27" s="2" t="s">
        <v>68</v>
      </c>
      <c r="G27" s="8" t="s">
        <v>80</v>
      </c>
      <c r="H27" s="17">
        <v>38083683</v>
      </c>
      <c r="I27" s="16">
        <v>25797898</v>
      </c>
      <c r="J27" s="22">
        <f>H27-I27</f>
        <v>12285785</v>
      </c>
    </row>
    <row r="28" spans="1:10" ht="27" x14ac:dyDescent="0.15">
      <c r="A28" s="2"/>
      <c r="B28" s="5"/>
      <c r="C28" s="5"/>
      <c r="D28" s="5"/>
      <c r="E28" s="11" t="s">
        <v>62</v>
      </c>
      <c r="F28" s="24" t="s">
        <v>69</v>
      </c>
      <c r="G28" s="8" t="s">
        <v>81</v>
      </c>
      <c r="H28" s="16">
        <v>37695400</v>
      </c>
      <c r="I28" s="23">
        <v>24543983</v>
      </c>
      <c r="J28" s="26">
        <f>H28-I28</f>
        <v>13151417</v>
      </c>
    </row>
    <row r="29" spans="1:10" x14ac:dyDescent="0.15">
      <c r="A29" s="2"/>
      <c r="B29" s="5"/>
      <c r="C29" s="5"/>
      <c r="D29" s="18"/>
      <c r="E29" s="19"/>
      <c r="F29" s="3"/>
      <c r="G29" s="9" t="s">
        <v>64</v>
      </c>
      <c r="H29" s="20"/>
      <c r="I29" s="21"/>
      <c r="J29" s="6">
        <f>SUM(J27:J28)</f>
        <v>25437202</v>
      </c>
    </row>
    <row r="30" spans="1:10" x14ac:dyDescent="0.15">
      <c r="A30" s="31" t="s">
        <v>26</v>
      </c>
      <c r="B30" s="32"/>
      <c r="C30" s="32"/>
      <c r="D30" s="32"/>
      <c r="E30" s="33"/>
      <c r="F30" s="32"/>
      <c r="G30" s="33"/>
      <c r="H30" s="32"/>
      <c r="I30" s="34"/>
      <c r="J30" s="6">
        <f>J21+J26+J29</f>
        <v>502813256</v>
      </c>
    </row>
    <row r="31" spans="1:10" x14ac:dyDescent="0.15">
      <c r="A31" s="4"/>
      <c r="B31" s="28" t="s">
        <v>27</v>
      </c>
      <c r="C31" s="28"/>
      <c r="D31" s="28"/>
      <c r="E31" s="29"/>
      <c r="F31" s="28"/>
      <c r="G31" s="29"/>
      <c r="H31" s="28"/>
      <c r="I31" s="28"/>
      <c r="J31" s="30"/>
    </row>
    <row r="32" spans="1:10" ht="27" x14ac:dyDescent="0.15">
      <c r="A32" s="2"/>
      <c r="B32" s="5"/>
      <c r="C32" s="5" t="s">
        <v>28</v>
      </c>
      <c r="D32" s="5"/>
      <c r="E32" s="8" t="s">
        <v>71</v>
      </c>
      <c r="F32" s="2" t="s">
        <v>11</v>
      </c>
      <c r="G32" s="8" t="s">
        <v>79</v>
      </c>
      <c r="H32" s="16">
        <v>991095</v>
      </c>
      <c r="I32" s="16">
        <v>327604</v>
      </c>
      <c r="J32" s="7">
        <f>H32-I32</f>
        <v>663491</v>
      </c>
    </row>
    <row r="33" spans="1:10" ht="27" x14ac:dyDescent="0.15">
      <c r="A33" s="2"/>
      <c r="B33" s="5"/>
      <c r="C33" s="5" t="s">
        <v>29</v>
      </c>
      <c r="D33" s="5"/>
      <c r="E33" s="8" t="s">
        <v>72</v>
      </c>
      <c r="F33" s="2" t="s">
        <v>11</v>
      </c>
      <c r="G33" s="8" t="s">
        <v>79</v>
      </c>
      <c r="H33" s="16">
        <v>25747271</v>
      </c>
      <c r="I33" s="16">
        <v>25747260</v>
      </c>
      <c r="J33" s="7">
        <f t="shared" ref="J33:J37" si="1">H33-I33</f>
        <v>11</v>
      </c>
    </row>
    <row r="34" spans="1:10" ht="27" x14ac:dyDescent="0.15">
      <c r="A34" s="2"/>
      <c r="B34" s="5"/>
      <c r="C34" s="5" t="s">
        <v>30</v>
      </c>
      <c r="D34" s="5"/>
      <c r="E34" s="8" t="s">
        <v>73</v>
      </c>
      <c r="F34" s="2" t="s">
        <v>11</v>
      </c>
      <c r="G34" s="8" t="s">
        <v>79</v>
      </c>
      <c r="H34" s="16">
        <v>65832552</v>
      </c>
      <c r="I34" s="16">
        <v>62317453</v>
      </c>
      <c r="J34" s="7">
        <f t="shared" si="1"/>
        <v>3515099</v>
      </c>
    </row>
    <row r="35" spans="1:10" ht="27" x14ac:dyDescent="0.15">
      <c r="A35" s="2"/>
      <c r="B35" s="5"/>
      <c r="C35" s="5" t="s">
        <v>31</v>
      </c>
      <c r="D35" s="5"/>
      <c r="E35" s="8" t="s">
        <v>74</v>
      </c>
      <c r="F35" s="2" t="s">
        <v>11</v>
      </c>
      <c r="G35" s="8" t="s">
        <v>79</v>
      </c>
      <c r="H35" s="16">
        <v>11294640</v>
      </c>
      <c r="I35" s="16">
        <v>2823660</v>
      </c>
      <c r="J35" s="7">
        <f t="shared" si="1"/>
        <v>8470980</v>
      </c>
    </row>
    <row r="36" spans="1:10" ht="27" x14ac:dyDescent="0.15">
      <c r="A36" s="2"/>
      <c r="B36" s="5"/>
      <c r="C36" s="5" t="s">
        <v>32</v>
      </c>
      <c r="D36" s="5"/>
      <c r="E36" s="8" t="s">
        <v>75</v>
      </c>
      <c r="F36" s="2" t="s">
        <v>11</v>
      </c>
      <c r="G36" s="8" t="s">
        <v>79</v>
      </c>
      <c r="H36" s="16">
        <v>20000</v>
      </c>
      <c r="I36" s="16">
        <v>0</v>
      </c>
      <c r="J36" s="7">
        <f t="shared" si="1"/>
        <v>20000</v>
      </c>
    </row>
    <row r="37" spans="1:10" ht="27" x14ac:dyDescent="0.15">
      <c r="A37" s="2"/>
      <c r="B37" s="5"/>
      <c r="C37" s="5" t="s">
        <v>82</v>
      </c>
      <c r="D37" s="5"/>
      <c r="E37" s="8" t="s">
        <v>83</v>
      </c>
      <c r="F37" s="2" t="s">
        <v>11</v>
      </c>
      <c r="G37" s="8" t="s">
        <v>79</v>
      </c>
      <c r="H37" s="16">
        <v>547680</v>
      </c>
      <c r="I37" s="16">
        <v>547680</v>
      </c>
      <c r="J37" s="7">
        <f t="shared" si="1"/>
        <v>0</v>
      </c>
    </row>
    <row r="38" spans="1:10" x14ac:dyDescent="0.15">
      <c r="A38" s="2"/>
      <c r="B38" s="5"/>
      <c r="C38" s="5" t="s">
        <v>33</v>
      </c>
      <c r="D38" s="5"/>
      <c r="E38" s="8" t="s">
        <v>76</v>
      </c>
      <c r="F38" s="2" t="s">
        <v>11</v>
      </c>
      <c r="G38" s="8" t="s">
        <v>84</v>
      </c>
      <c r="H38" s="2" t="s">
        <v>11</v>
      </c>
      <c r="I38" s="2" t="s">
        <v>11</v>
      </c>
      <c r="J38" s="7">
        <v>8008931</v>
      </c>
    </row>
    <row r="39" spans="1:10" ht="27" x14ac:dyDescent="0.15">
      <c r="A39" s="2"/>
      <c r="B39" s="5"/>
      <c r="C39" s="5" t="s">
        <v>34</v>
      </c>
      <c r="D39" s="5"/>
      <c r="E39" s="8" t="s">
        <v>77</v>
      </c>
      <c r="F39" s="2" t="s">
        <v>11</v>
      </c>
      <c r="G39" s="8" t="s">
        <v>85</v>
      </c>
      <c r="H39" s="2" t="s">
        <v>11</v>
      </c>
      <c r="I39" s="2" t="s">
        <v>11</v>
      </c>
      <c r="J39" s="7">
        <v>243000000</v>
      </c>
    </row>
    <row r="40" spans="1:10" ht="27" x14ac:dyDescent="0.15">
      <c r="A40" s="2"/>
      <c r="B40" s="5"/>
      <c r="C40" s="5" t="s">
        <v>35</v>
      </c>
      <c r="D40" s="5"/>
      <c r="E40" s="8" t="s">
        <v>78</v>
      </c>
      <c r="F40" s="2" t="s">
        <v>11</v>
      </c>
      <c r="G40" s="8" t="s">
        <v>79</v>
      </c>
      <c r="H40" s="16">
        <v>143580</v>
      </c>
      <c r="I40" s="16">
        <v>0</v>
      </c>
      <c r="J40" s="7">
        <v>143580</v>
      </c>
    </row>
    <row r="41" spans="1:10" x14ac:dyDescent="0.15">
      <c r="A41" s="31" t="s">
        <v>36</v>
      </c>
      <c r="B41" s="32"/>
      <c r="C41" s="32"/>
      <c r="D41" s="32"/>
      <c r="E41" s="33"/>
      <c r="F41" s="32"/>
      <c r="G41" s="33"/>
      <c r="H41" s="32"/>
      <c r="I41" s="34"/>
      <c r="J41" s="6">
        <f>SUM(J32:J40)</f>
        <v>263822092</v>
      </c>
    </row>
    <row r="42" spans="1:10" x14ac:dyDescent="0.15">
      <c r="A42" s="31" t="s">
        <v>37</v>
      </c>
      <c r="B42" s="32"/>
      <c r="C42" s="32"/>
      <c r="D42" s="32"/>
      <c r="E42" s="33"/>
      <c r="F42" s="32"/>
      <c r="G42" s="33"/>
      <c r="H42" s="32"/>
      <c r="I42" s="34"/>
      <c r="J42" s="6">
        <f>J30+J41</f>
        <v>766635348</v>
      </c>
    </row>
    <row r="43" spans="1:10" x14ac:dyDescent="0.15">
      <c r="A43" s="31" t="s">
        <v>38</v>
      </c>
      <c r="B43" s="32"/>
      <c r="C43" s="32"/>
      <c r="D43" s="32"/>
      <c r="E43" s="33"/>
      <c r="F43" s="32"/>
      <c r="G43" s="33"/>
      <c r="H43" s="32"/>
      <c r="I43" s="34"/>
      <c r="J43" s="6">
        <f>J16+J42</f>
        <v>1039371744</v>
      </c>
    </row>
    <row r="44" spans="1:10" x14ac:dyDescent="0.15">
      <c r="A44" s="35" t="s">
        <v>39</v>
      </c>
      <c r="B44" s="28"/>
      <c r="C44" s="28"/>
      <c r="D44" s="28"/>
      <c r="E44" s="29"/>
      <c r="F44" s="28"/>
      <c r="G44" s="29"/>
      <c r="H44" s="28"/>
      <c r="I44" s="28"/>
      <c r="J44" s="30"/>
    </row>
    <row r="45" spans="1:10" x14ac:dyDescent="0.15">
      <c r="A45" s="4"/>
      <c r="B45" s="28" t="s">
        <v>40</v>
      </c>
      <c r="C45" s="28"/>
      <c r="D45" s="28"/>
      <c r="E45" s="29"/>
      <c r="F45" s="28"/>
      <c r="G45" s="29"/>
      <c r="H45" s="28"/>
      <c r="I45" s="28"/>
      <c r="J45" s="30"/>
    </row>
    <row r="46" spans="1:10" x14ac:dyDescent="0.15">
      <c r="A46" s="2"/>
      <c r="B46" s="5"/>
      <c r="C46" s="5" t="s">
        <v>41</v>
      </c>
      <c r="D46" s="5"/>
      <c r="E46" s="8" t="s">
        <v>86</v>
      </c>
      <c r="F46" s="2" t="s">
        <v>11</v>
      </c>
      <c r="G46" s="8" t="s">
        <v>13</v>
      </c>
      <c r="H46" s="2" t="s">
        <v>11</v>
      </c>
      <c r="I46" s="2" t="s">
        <v>11</v>
      </c>
      <c r="J46" s="7">
        <v>25087340</v>
      </c>
    </row>
    <row r="47" spans="1:10" x14ac:dyDescent="0.15">
      <c r="A47" s="2"/>
      <c r="B47" s="5"/>
      <c r="C47" s="5" t="s">
        <v>42</v>
      </c>
      <c r="D47" s="5"/>
      <c r="E47" s="8" t="s">
        <v>87</v>
      </c>
      <c r="F47" s="2" t="s">
        <v>11</v>
      </c>
      <c r="G47" s="8" t="s">
        <v>13</v>
      </c>
      <c r="H47" s="2" t="s">
        <v>11</v>
      </c>
      <c r="I47" s="2" t="s">
        <v>11</v>
      </c>
      <c r="J47" s="7">
        <v>6250000</v>
      </c>
    </row>
    <row r="48" spans="1:10" x14ac:dyDescent="0.15">
      <c r="A48" s="2"/>
      <c r="B48" s="5"/>
      <c r="C48" s="5" t="s">
        <v>43</v>
      </c>
      <c r="D48" s="5"/>
      <c r="E48" s="8" t="s">
        <v>88</v>
      </c>
      <c r="F48" s="2" t="s">
        <v>11</v>
      </c>
      <c r="G48" s="8" t="s">
        <v>13</v>
      </c>
      <c r="H48" s="2" t="s">
        <v>11</v>
      </c>
      <c r="I48" s="2" t="s">
        <v>11</v>
      </c>
      <c r="J48" s="7">
        <v>2258928</v>
      </c>
    </row>
    <row r="49" spans="1:10" x14ac:dyDescent="0.15">
      <c r="A49" s="2"/>
      <c r="B49" s="5"/>
      <c r="C49" s="5" t="s">
        <v>44</v>
      </c>
      <c r="D49" s="5"/>
      <c r="E49" s="8" t="s">
        <v>89</v>
      </c>
      <c r="F49" s="2" t="s">
        <v>11</v>
      </c>
      <c r="G49" s="8" t="s">
        <v>13</v>
      </c>
      <c r="H49" s="2" t="s">
        <v>11</v>
      </c>
      <c r="I49" s="2" t="s">
        <v>11</v>
      </c>
      <c r="J49" s="7">
        <v>345010</v>
      </c>
    </row>
    <row r="50" spans="1:10" x14ac:dyDescent="0.15">
      <c r="A50" s="2"/>
      <c r="B50" s="5"/>
      <c r="C50" s="5" t="s">
        <v>45</v>
      </c>
      <c r="D50" s="5"/>
      <c r="E50" s="8" t="s">
        <v>89</v>
      </c>
      <c r="F50" s="2" t="s">
        <v>11</v>
      </c>
      <c r="G50" s="8" t="s">
        <v>13</v>
      </c>
      <c r="H50" s="2" t="s">
        <v>11</v>
      </c>
      <c r="I50" s="2" t="s">
        <v>11</v>
      </c>
      <c r="J50" s="7">
        <v>6722649</v>
      </c>
    </row>
    <row r="51" spans="1:10" x14ac:dyDescent="0.15">
      <c r="A51" s="2"/>
      <c r="B51" s="5"/>
      <c r="C51" s="5" t="s">
        <v>46</v>
      </c>
      <c r="D51" s="5"/>
      <c r="E51" s="8" t="s">
        <v>13</v>
      </c>
      <c r="F51" s="2" t="s">
        <v>11</v>
      </c>
      <c r="G51" s="8" t="s">
        <v>13</v>
      </c>
      <c r="H51" s="2" t="s">
        <v>11</v>
      </c>
      <c r="I51" s="2" t="s">
        <v>11</v>
      </c>
      <c r="J51" s="7">
        <v>16196000</v>
      </c>
    </row>
    <row r="52" spans="1:10" x14ac:dyDescent="0.15">
      <c r="A52" s="31" t="s">
        <v>47</v>
      </c>
      <c r="B52" s="32"/>
      <c r="C52" s="32"/>
      <c r="D52" s="32"/>
      <c r="E52" s="33"/>
      <c r="F52" s="32"/>
      <c r="G52" s="33"/>
      <c r="H52" s="32"/>
      <c r="I52" s="34"/>
      <c r="J52" s="6">
        <v>56859927</v>
      </c>
    </row>
    <row r="53" spans="1:10" x14ac:dyDescent="0.15">
      <c r="A53" s="4"/>
      <c r="B53" s="28" t="s">
        <v>48</v>
      </c>
      <c r="C53" s="28"/>
      <c r="D53" s="28"/>
      <c r="E53" s="29"/>
      <c r="F53" s="28"/>
      <c r="G53" s="29"/>
      <c r="H53" s="28"/>
      <c r="I53" s="28"/>
      <c r="J53" s="30"/>
    </row>
    <row r="54" spans="1:10" x14ac:dyDescent="0.15">
      <c r="A54" s="2"/>
      <c r="B54" s="5"/>
      <c r="C54" s="5" t="s">
        <v>49</v>
      </c>
      <c r="D54" s="5"/>
      <c r="E54" s="8" t="s">
        <v>87</v>
      </c>
      <c r="F54" s="2" t="s">
        <v>11</v>
      </c>
      <c r="G54" s="8" t="s">
        <v>13</v>
      </c>
      <c r="H54" s="2" t="s">
        <v>11</v>
      </c>
      <c r="I54" s="2" t="s">
        <v>11</v>
      </c>
      <c r="J54" s="7">
        <v>50000000</v>
      </c>
    </row>
    <row r="55" spans="1:10" x14ac:dyDescent="0.15">
      <c r="A55" s="2"/>
      <c r="B55" s="5"/>
      <c r="C55" s="5" t="s">
        <v>50</v>
      </c>
      <c r="D55" s="5"/>
      <c r="E55" s="8" t="s">
        <v>88</v>
      </c>
      <c r="F55" s="2" t="s">
        <v>11</v>
      </c>
      <c r="G55" s="8" t="s">
        <v>13</v>
      </c>
      <c r="H55" s="2" t="s">
        <v>11</v>
      </c>
      <c r="I55" s="2" t="s">
        <v>11</v>
      </c>
      <c r="J55" s="7">
        <v>6212052</v>
      </c>
    </row>
    <row r="56" spans="1:10" x14ac:dyDescent="0.15">
      <c r="A56" s="2"/>
      <c r="B56" s="5"/>
      <c r="C56" s="5" t="s">
        <v>51</v>
      </c>
      <c r="D56" s="5"/>
      <c r="E56" s="8" t="s">
        <v>76</v>
      </c>
      <c r="F56" s="2" t="s">
        <v>11</v>
      </c>
      <c r="G56" s="8" t="s">
        <v>13</v>
      </c>
      <c r="H56" s="2" t="s">
        <v>11</v>
      </c>
      <c r="I56" s="2" t="s">
        <v>11</v>
      </c>
      <c r="J56" s="7">
        <v>8008931</v>
      </c>
    </row>
    <row r="57" spans="1:10" x14ac:dyDescent="0.15">
      <c r="A57" s="31" t="s">
        <v>52</v>
      </c>
      <c r="B57" s="32"/>
      <c r="C57" s="32"/>
      <c r="D57" s="32"/>
      <c r="E57" s="33"/>
      <c r="F57" s="32"/>
      <c r="G57" s="33"/>
      <c r="H57" s="32"/>
      <c r="I57" s="34"/>
      <c r="J57" s="6">
        <f>SUM(J54:J56)</f>
        <v>64220983</v>
      </c>
    </row>
    <row r="58" spans="1:10" x14ac:dyDescent="0.15">
      <c r="A58" s="31" t="s">
        <v>53</v>
      </c>
      <c r="B58" s="32"/>
      <c r="C58" s="32"/>
      <c r="D58" s="32"/>
      <c r="E58" s="33"/>
      <c r="F58" s="32"/>
      <c r="G58" s="33"/>
      <c r="H58" s="32"/>
      <c r="I58" s="34"/>
      <c r="J58" s="6">
        <f>J52+J57</f>
        <v>121080910</v>
      </c>
    </row>
    <row r="59" spans="1:10" x14ac:dyDescent="0.15">
      <c r="A59" s="31" t="s">
        <v>54</v>
      </c>
      <c r="B59" s="32"/>
      <c r="C59" s="32"/>
      <c r="D59" s="32"/>
      <c r="E59" s="33"/>
      <c r="F59" s="32"/>
      <c r="G59" s="33"/>
      <c r="H59" s="32"/>
      <c r="I59" s="34"/>
      <c r="J59" s="6">
        <f>J43-J58</f>
        <v>918290834</v>
      </c>
    </row>
  </sheetData>
  <mergeCells count="26">
    <mergeCell ref="B45:J45"/>
    <mergeCell ref="A2:J2"/>
    <mergeCell ref="A3:J3"/>
    <mergeCell ref="A6:D7"/>
    <mergeCell ref="E6:E7"/>
    <mergeCell ref="F6:F7"/>
    <mergeCell ref="G6:G7"/>
    <mergeCell ref="H6:H7"/>
    <mergeCell ref="I6:I7"/>
    <mergeCell ref="J6:J7"/>
    <mergeCell ref="B53:J53"/>
    <mergeCell ref="A57:I57"/>
    <mergeCell ref="A58:I58"/>
    <mergeCell ref="A59:I59"/>
    <mergeCell ref="A8:J8"/>
    <mergeCell ref="B9:J9"/>
    <mergeCell ref="B17:J17"/>
    <mergeCell ref="B18:J18"/>
    <mergeCell ref="B31:J31"/>
    <mergeCell ref="A16:I16"/>
    <mergeCell ref="A30:I30"/>
    <mergeCell ref="A41:I41"/>
    <mergeCell ref="A42:I42"/>
    <mergeCell ref="A43:I43"/>
    <mergeCell ref="A52:I52"/>
    <mergeCell ref="A44:J44"/>
  </mergeCells>
  <phoneticPr fontId="2"/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</dc:creator>
  <cp:lastModifiedBy>NAGATA</cp:lastModifiedBy>
  <cp:lastPrinted>2018-05-25T00:38:17Z</cp:lastPrinted>
  <dcterms:created xsi:type="dcterms:W3CDTF">2018-05-24T08:52:11Z</dcterms:created>
  <dcterms:modified xsi:type="dcterms:W3CDTF">2018-08-06T07:35:46Z</dcterms:modified>
</cp:coreProperties>
</file>